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arconia\DISCO C\Angelo\VELA\LNI_SITO_UFFICIALE\EVENTI\"/>
    </mc:Choice>
  </mc:AlternateContent>
  <xr:revisionPtr revIDLastSave="0" documentId="13_ncr:1_{F94C38C5-D53F-40F7-A9E8-D9D375A43A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RCA1" sheetId="1" r:id="rId1"/>
    <sheet name="BARCA2" sheetId="2" r:id="rId2"/>
    <sheet name="BARCA3" sheetId="3" r:id="rId3"/>
    <sheet name="Lat&amp;Long Utiliti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4" l="1"/>
  <c r="Y9" i="4"/>
  <c r="S9" i="4"/>
  <c r="T9" i="4" s="1"/>
  <c r="N9" i="4"/>
  <c r="O9" i="4" s="1"/>
  <c r="AB8" i="4"/>
  <c r="Y8" i="4"/>
  <c r="S8" i="4"/>
  <c r="T8" i="4" s="1"/>
  <c r="O8" i="4"/>
  <c r="N8" i="4"/>
  <c r="AB7" i="4"/>
  <c r="Y7" i="4"/>
  <c r="S7" i="4"/>
  <c r="T7" i="4" s="1"/>
  <c r="O7" i="4"/>
  <c r="N7" i="4"/>
  <c r="AB6" i="4"/>
  <c r="Y6" i="4"/>
  <c r="S6" i="4"/>
  <c r="T6" i="4" s="1"/>
  <c r="O6" i="4"/>
  <c r="N6" i="4"/>
  <c r="AB5" i="4"/>
  <c r="Y5" i="4"/>
  <c r="S5" i="4"/>
  <c r="T5" i="4" s="1"/>
  <c r="O5" i="4"/>
  <c r="N5" i="4"/>
  <c r="AB4" i="4"/>
  <c r="Y4" i="4"/>
  <c r="S4" i="4"/>
  <c r="T4" i="4" s="1"/>
  <c r="O4" i="4"/>
  <c r="N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Felice Ciccoli Claudio</author>
  </authors>
  <commentList>
    <comment ref="D2" authorId="0" shapeId="0" xr:uid="{D1EBAE0E-26B6-4102-8AE6-6147DAAE20A5}">
      <text/>
    </comment>
    <comment ref="D5" authorId="0" shapeId="0" xr:uid="{6F349310-B4A4-428C-A90F-121ABC4858B7}">
      <text/>
    </comment>
    <comment ref="D8" authorId="0" shapeId="0" xr:uid="{7E3AA97D-6F8F-404E-88A3-05982DB9A588}">
      <text/>
    </comment>
    <comment ref="D11" authorId="0" shapeId="0" xr:uid="{0DA3141C-D27A-4FBC-8E51-DDBDE73F49B9}">
      <text/>
    </comment>
    <comment ref="D14" authorId="0" shapeId="0" xr:uid="{988C8ECB-A1D2-4E43-8012-385B4B21E49C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Felice Ciccoli Claudio</author>
  </authors>
  <commentList>
    <comment ref="D2" authorId="0" shapeId="0" xr:uid="{536FD3EC-EB54-4FF4-8823-582507E90768}">
      <text/>
    </comment>
    <comment ref="D5" authorId="0" shapeId="0" xr:uid="{97676D91-6A22-435B-99C2-7AE4E764349A}">
      <text/>
    </comment>
    <comment ref="D8" authorId="0" shapeId="0" xr:uid="{52A48589-AE15-48D3-AD90-517A2576C9A8}">
      <text/>
    </comment>
    <comment ref="D11" authorId="0" shapeId="0" xr:uid="{66C6AD85-61D9-4893-BE36-742567BCB2B4}">
      <text/>
    </comment>
    <comment ref="D14" authorId="0" shapeId="0" xr:uid="{FD7CDC8C-9ACE-42AB-A98C-93499EF1CAB5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Felice Ciccoli Claudio</author>
  </authors>
  <commentList>
    <comment ref="D2" authorId="0" shapeId="0" xr:uid="{9266BFEA-F94D-4A3A-BC80-3D3B44FBB001}">
      <text/>
    </comment>
    <comment ref="D5" authorId="0" shapeId="0" xr:uid="{B79821AD-0647-4335-9778-408194324ED6}">
      <text/>
    </comment>
    <comment ref="D8" authorId="0" shapeId="0" xr:uid="{4740BBFA-7A13-4D50-82D7-B3BC80733739}">
      <text/>
    </comment>
    <comment ref="D11" authorId="0" shapeId="0" xr:uid="{3876BACD-0F02-4666-A366-B4D5F25A5877}">
      <text/>
    </comment>
    <comment ref="D14" authorId="0" shapeId="0" xr:uid="{76DBFAB1-6611-4C12-B484-469BBD9A40FC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Felice Ciccoli Claudio</author>
  </authors>
  <commentList>
    <comment ref="A4" authorId="0" shapeId="0" xr:uid="{511BC912-317D-498B-8D2B-1276FCD8FFEE}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K4" authorId="0" shapeId="0" xr:uid="{FB3CA4FB-831E-4A0E-92E4-40AA139CBA1D}">
      <text/>
    </comment>
    <comment ref="A5" authorId="0" shapeId="0" xr:uid="{A5CD6C8B-5939-4C33-A54D-21CE65002DE4}">
      <text/>
    </comment>
    <comment ref="K5" authorId="0" shapeId="0" xr:uid="{268596B7-4D45-4FCC-A635-F40A2A9F7726}">
      <text/>
    </comment>
    <comment ref="A6" authorId="0" shapeId="0" xr:uid="{B6058E1D-FF66-42B8-B8B0-037786D85B57}">
      <text/>
    </comment>
    <comment ref="K6" authorId="0" shapeId="0" xr:uid="{EBC6FECD-B91F-45D4-A689-C597DE145017}">
      <text/>
    </comment>
    <comment ref="A7" authorId="0" shapeId="0" xr:uid="{1000EAF2-B5BF-4137-863A-A341E6627BAF}">
      <text/>
    </comment>
    <comment ref="K7" authorId="0" shapeId="0" xr:uid="{5654D260-3A52-4264-BD6E-DE3073F5D6F9}">
      <text/>
    </comment>
    <comment ref="A8" authorId="0" shapeId="0" xr:uid="{9A9BBC0F-BB43-45DA-B38B-A675B09DE9D5}">
      <text/>
    </comment>
    <comment ref="K8" authorId="0" shapeId="0" xr:uid="{F0C4664A-0733-4D40-ABD6-5ADC0E649476}">
      <text/>
    </comment>
    <comment ref="A9" authorId="0" shapeId="0" xr:uid="{2FF5FA9D-3421-4387-8DC0-394FD52E4B89}">
      <text/>
    </comment>
    <comment ref="K9" authorId="0" shapeId="0" xr:uid="{AD848CDB-DBA1-4D83-8E91-EC93C5D074C4}">
      <text/>
    </comment>
  </commentList>
</comments>
</file>

<file path=xl/sharedStrings.xml><?xml version="1.0" encoding="utf-8"?>
<sst xmlns="http://schemas.openxmlformats.org/spreadsheetml/2006/main" count="525" uniqueCount="128">
  <si>
    <t>DATA</t>
  </si>
  <si>
    <t>ORA</t>
  </si>
  <si>
    <t>TEMPERATURA
ARIA</t>
  </si>
  <si>
    <t>PROFONDITA'</t>
  </si>
  <si>
    <t>ONDA</t>
  </si>
  <si>
    <t>Sabato 16 lug 2022</t>
  </si>
  <si>
    <t>25.9 °C</t>
  </si>
  <si>
    <t>10 - 20 cm</t>
  </si>
  <si>
    <t>Ovest</t>
  </si>
  <si>
    <t>3,8 - 4,5 kn</t>
  </si>
  <si>
    <t>VENTO
provenienza</t>
  </si>
  <si>
    <t>30 - 50 cm</t>
  </si>
  <si>
    <t>27 °C</t>
  </si>
  <si>
    <t>Venerdì 22 lug 2022</t>
  </si>
  <si>
    <t>"</t>
  </si>
  <si>
    <t>22 SANTA1 - 1a</t>
  </si>
  <si>
    <t>22 SANTA1 - 1b</t>
  </si>
  <si>
    <t>22 SANTA1 - 2a</t>
  </si>
  <si>
    <t>22 SANTA1 - 2b</t>
  </si>
  <si>
    <t>22 SANTA1 - 1c</t>
  </si>
  <si>
    <t>22 SANTA1 - 3a</t>
  </si>
  <si>
    <t>22 SANTA1 - 3b</t>
  </si>
  <si>
    <t>22 SANTA1 - 3c</t>
  </si>
  <si>
    <t>NOME CAMPIONE
BARCA 1</t>
  </si>
  <si>
    <t>22 SANTA1 - 4a</t>
  </si>
  <si>
    <t>22 SANTA1 - 4b</t>
  </si>
  <si>
    <t>22 SANTA1 - 4c</t>
  </si>
  <si>
    <t>22 SANTA1 - 5a</t>
  </si>
  <si>
    <t>22 SANTA1 - 5b</t>
  </si>
  <si>
    <t>22 SANTA1 - 5c</t>
  </si>
  <si>
    <t>22 SANTA2 - 1a</t>
  </si>
  <si>
    <t>22 SANTA2 - 1b</t>
  </si>
  <si>
    <t>22 SANTA2 - 1c</t>
  </si>
  <si>
    <t>22 SANTA2 - 2a</t>
  </si>
  <si>
    <t>22 SANTA2 - 2b</t>
  </si>
  <si>
    <t>22 SANTA2 - 3a</t>
  </si>
  <si>
    <t>22 SANTA2 - 3b</t>
  </si>
  <si>
    <t>22 SANTA2 - 3c</t>
  </si>
  <si>
    <t>22 SANTA2 - 4a</t>
  </si>
  <si>
    <t>22 SANTA2 - 4b</t>
  </si>
  <si>
    <t>22 SANTA2 - 4c</t>
  </si>
  <si>
    <t>22 SANTA2 - 5a</t>
  </si>
  <si>
    <t>22 SANTA2 - 5b</t>
  </si>
  <si>
    <t>22 SANTA2 - 5c</t>
  </si>
  <si>
    <t>28,4 °C</t>
  </si>
  <si>
    <t>3,3 kn</t>
  </si>
  <si>
    <t>5,4 kn</t>
  </si>
  <si>
    <t>26,4 °C</t>
  </si>
  <si>
    <t>31 °C</t>
  </si>
  <si>
    <t xml:space="preserve">NordOvest </t>
  </si>
  <si>
    <t>26,6 °C</t>
  </si>
  <si>
    <t>7,3 kn</t>
  </si>
  <si>
    <t>26,8 °C</t>
  </si>
  <si>
    <t>8,3 kn</t>
  </si>
  <si>
    <t>22 SANTA1 - 2c</t>
  </si>
  <si>
    <t>22 SANTA2 - 2c</t>
  </si>
  <si>
    <t>6,8 kn</t>
  </si>
  <si>
    <t>26,2 °C</t>
  </si>
  <si>
    <t>30 °C</t>
  </si>
  <si>
    <t>10 - 15 cm</t>
  </si>
  <si>
    <t>05 - 10 cm</t>
  </si>
  <si>
    <t>Sabato 23 lug 2022</t>
  </si>
  <si>
    <t>22 SANTA3 - 1a</t>
  </si>
  <si>
    <t>22 SANTA3 - 1b</t>
  </si>
  <si>
    <t>22 SANTA3 - 1c</t>
  </si>
  <si>
    <t>22 SANTA3 - 2a</t>
  </si>
  <si>
    <t>22 SANTA3 - 2b</t>
  </si>
  <si>
    <t>22 SANTA3 - 2c</t>
  </si>
  <si>
    <t>22 SANTA3 - 3a</t>
  </si>
  <si>
    <t>22 SANTA3 - 3b</t>
  </si>
  <si>
    <t>22 SANTA3 - 3c</t>
  </si>
  <si>
    <t>22 SANTA3 - 4a</t>
  </si>
  <si>
    <t>22 SANTA3 - 4b</t>
  </si>
  <si>
    <t>22 SANTA3 - 4c</t>
  </si>
  <si>
    <t>22 SANTA3 - 5a</t>
  </si>
  <si>
    <t>22 SANTA3 - 5b</t>
  </si>
  <si>
    <t>22 SANTA3 - 5c</t>
  </si>
  <si>
    <t>25 °C</t>
  </si>
  <si>
    <t>26 °C</t>
  </si>
  <si>
    <t>3,1 kn</t>
  </si>
  <si>
    <t>26,5 °C</t>
  </si>
  <si>
    <t>070°</t>
  </si>
  <si>
    <t>120°</t>
  </si>
  <si>
    <t>090°</t>
  </si>
  <si>
    <t>4,4 kn</t>
  </si>
  <si>
    <t>42° 0' 22" N  -  11° 51' 43" E</t>
  </si>
  <si>
    <t>42° 0' 46" N  -  11° 51' 26" E</t>
  </si>
  <si>
    <t>42° 0' 52" N  -  11° 53' 14" E</t>
  </si>
  <si>
    <r>
      <t xml:space="preserve">COORDINATE GPS
</t>
    </r>
    <r>
      <rPr>
        <b/>
        <sz val="9"/>
        <color theme="0"/>
        <rFont val="Calibri"/>
        <family val="2"/>
        <scheme val="minor"/>
      </rPr>
      <t>GMS: Gradi-Minuti-Secondi
GD: Gradi Decimali</t>
    </r>
  </si>
  <si>
    <t>TEMPERATURA
ACQUA</t>
  </si>
  <si>
    <r>
      <t xml:space="preserve">VENTO
velocità
</t>
    </r>
    <r>
      <rPr>
        <b/>
        <sz val="9"/>
        <color theme="0"/>
        <rFont val="Calibri"/>
        <family val="2"/>
        <scheme val="minor"/>
      </rPr>
      <t>(nodi)</t>
    </r>
  </si>
  <si>
    <t>28,1 °C</t>
  </si>
  <si>
    <t>Sabato 6 ago 2022</t>
  </si>
  <si>
    <t>42.020563 N  -  11.819443 E</t>
  </si>
  <si>
    <t>28 °C</t>
  </si>
  <si>
    <t>29,2 °C</t>
  </si>
  <si>
    <t>275°</t>
  </si>
  <si>
    <t>l7,5 kn</t>
  </si>
  <si>
    <t>42° 0' 43'' N  -  11° 50' 20'' E</t>
  </si>
  <si>
    <t>42° 0' 49'' N  -  11° 53' 6'' E</t>
  </si>
  <si>
    <t>42° 0' 8'' N  -  11° 55' 24'' E</t>
  </si>
  <si>
    <t>42° 0' 45'' N  -  11° 54' 39'' E</t>
  </si>
  <si>
    <t>42° 0' 45'' N  -  11° 56' 14'' E</t>
  </si>
  <si>
    <t>42° 1' 12'' N  -  11° 54' 25'' E</t>
  </si>
  <si>
    <t>42.027070 N  -  11.895184 E</t>
  </si>
  <si>
    <t>42.022527 N  -  11.894512 E</t>
  </si>
  <si>
    <t>41.981689 N  -  11.868184 E</t>
  </si>
  <si>
    <t>Formato Navionics</t>
  </si>
  <si>
    <t>Formato GSM</t>
  </si>
  <si>
    <t>Formato GD</t>
  </si>
  <si>
    <t>Prelievi</t>
  </si>
  <si>
    <t>Latitudine</t>
  </si>
  <si>
    <t>Longitudine</t>
  </si>
  <si>
    <t>°</t>
  </si>
  <si>
    <t>'</t>
  </si>
  <si>
    <t>N</t>
  </si>
  <si>
    <t>E</t>
  </si>
  <si>
    <t xml:space="preserve">Venerdì 02 set 2022 </t>
  </si>
  <si>
    <t>42,02008 N - 11,90693 E</t>
  </si>
  <si>
    <t>25,8 °C</t>
  </si>
  <si>
    <t>26°C</t>
  </si>
  <si>
    <t>30-50 cm</t>
  </si>
  <si>
    <t>255°</t>
  </si>
  <si>
    <t>2,7 kn</t>
  </si>
  <si>
    <t>10-20 cm</t>
  </si>
  <si>
    <t>42,01113 N - 11,82180 E</t>
  </si>
  <si>
    <t>NOME CAMPIONE
BARCA 2</t>
  </si>
  <si>
    <t>NOME CAMPIONE
BARCA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</si>
</sst>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2" xfId="0" applyFill="1" applyBorder="1" applyAlignment="1">
      <alignment horizontal="left"/>
    </xf>
    <xf numFmtId="0" fontId="0" fillId="3" borderId="3" xfId="0" applyFill="1" applyBorder="1"/>
    <xf numFmtId="20" fontId="0" fillId="3" borderId="3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3" xfId="0" applyFill="1" applyBorder="1"/>
    <xf numFmtId="20" fontId="0" fillId="4" borderId="3" xfId="0" applyNumberFormat="1" applyFill="1" applyBorder="1" applyAlignment="1">
      <alignment horizontal="center" vertical="top"/>
    </xf>
    <xf numFmtId="0" fontId="0" fillId="4" borderId="5" xfId="0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left"/>
    </xf>
    <xf numFmtId="0" fontId="0" fillId="4" borderId="8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/>
    <xf numFmtId="20" fontId="0" fillId="5" borderId="3" xfId="0" applyNumberFormat="1" applyFill="1" applyBorder="1" applyAlignment="1">
      <alignment horizontal="center" vertical="top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0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left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/>
    <xf numFmtId="20" fontId="0" fillId="6" borderId="3" xfId="0" applyNumberFormat="1" applyFill="1" applyBorder="1" applyAlignment="1">
      <alignment horizontal="center" vertical="top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6" borderId="0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ill="1" applyBorder="1" applyAlignment="1">
      <alignment horizontal="left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0" fillId="4" borderId="3" xfId="0" applyFill="1" applyBorder="1" applyAlignment="1">
      <alignment horizontal="center" vertical="top"/>
    </xf>
    <xf numFmtId="0" fontId="0" fillId="4" borderId="0" xfId="0" applyFont="1" applyFill="1" applyBorder="1" applyAlignment="1">
      <alignment horizontal="center" vertical="top"/>
    </xf>
    <xf numFmtId="0" fontId="0" fillId="4" borderId="8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0" xfId="0" applyFont="1" applyFill="1" applyBorder="1" applyAlignment="1">
      <alignment horizontal="center" vertical="top"/>
    </xf>
    <xf numFmtId="0" fontId="0" fillId="5" borderId="8" xfId="0" applyFont="1" applyFill="1" applyBorder="1" applyAlignment="1">
      <alignment horizontal="center" vertical="top"/>
    </xf>
    <xf numFmtId="0" fontId="0" fillId="6" borderId="0" xfId="0" applyFont="1" applyFill="1" applyBorder="1" applyAlignment="1">
      <alignment horizontal="center" vertical="top"/>
    </xf>
    <xf numFmtId="0" fontId="0" fillId="6" borderId="8" xfId="0" applyFont="1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2" fillId="6" borderId="3" xfId="0" applyFont="1" applyFill="1" applyBorder="1"/>
    <xf numFmtId="0" fontId="0" fillId="3" borderId="3" xfId="0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/>
    <xf numFmtId="0" fontId="2" fillId="5" borderId="3" xfId="0" applyFont="1" applyFill="1" applyBorder="1"/>
    <xf numFmtId="0" fontId="0" fillId="7" borderId="2" xfId="0" applyFill="1" applyBorder="1" applyAlignment="1">
      <alignment horizontal="left"/>
    </xf>
    <xf numFmtId="0" fontId="0" fillId="7" borderId="3" xfId="0" applyFill="1" applyBorder="1"/>
    <xf numFmtId="20" fontId="0" fillId="7" borderId="3" xfId="0" applyNumberFormat="1" applyFill="1" applyBorder="1" applyAlignment="1">
      <alignment horizontal="center" vertical="top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0" fillId="7" borderId="0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7" xfId="0" applyFill="1" applyBorder="1" applyAlignment="1">
      <alignment horizontal="left"/>
    </xf>
    <xf numFmtId="0" fontId="0" fillId="7" borderId="8" xfId="0" applyFont="1" applyFill="1" applyBorder="1" applyAlignment="1">
      <alignment horizontal="center"/>
    </xf>
    <xf numFmtId="0" fontId="0" fillId="7" borderId="9" xfId="0" applyFont="1" applyFill="1" applyBorder="1" applyAlignment="1">
      <alignment horizontal="center"/>
    </xf>
    <xf numFmtId="0" fontId="4" fillId="0" borderId="0" xfId="0" applyFont="1"/>
    <xf numFmtId="0" fontId="4" fillId="0" borderId="13" xfId="0" applyFont="1" applyBorder="1"/>
    <xf numFmtId="0" fontId="4" fillId="0" borderId="17" xfId="0" applyFont="1" applyBorder="1"/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0" fillId="0" borderId="1" xfId="0" applyBorder="1"/>
    <xf numFmtId="0" fontId="0" fillId="0" borderId="18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jpeg"/><Relationship Id="rId6" Type="http://schemas.openxmlformats.org/officeDocument/2006/relationships/image" Target="../media/image24.png"/><Relationship Id="rId11" Type="http://schemas.openxmlformats.org/officeDocument/2006/relationships/image" Target="../media/image29.jpeg"/><Relationship Id="rId5" Type="http://schemas.openxmlformats.org/officeDocument/2006/relationships/image" Target="../media/image23.jpe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739913</xdr:colOff>
      <xdr:row>48</xdr:row>
      <xdr:rowOff>11043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1D2B2A-86F2-40EB-8DB7-BB042E95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2304"/>
          <a:ext cx="9696174" cy="584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22087</xdr:rowOff>
    </xdr:from>
    <xdr:to>
      <xdr:col>10</xdr:col>
      <xdr:colOff>0</xdr:colOff>
      <xdr:row>48</xdr:row>
      <xdr:rowOff>27609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1311C5-7624-4836-8F7B-09CF380E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4391"/>
          <a:ext cx="9817652" cy="5836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10</xdr:col>
      <xdr:colOff>0</xdr:colOff>
      <xdr:row>48</xdr:row>
      <xdr:rowOff>16565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595C32-F24C-4378-B79E-BD6EBD76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2304"/>
          <a:ext cx="9817652" cy="5847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115" zoomScaleNormal="115" workbookViewId="0">
      <selection activeCell="E50" sqref="E50"/>
    </sheetView>
  </sheetViews>
  <sheetFormatPr defaultRowHeight="14.5" x14ac:dyDescent="0.35"/>
  <cols>
    <col min="1" max="1" width="17.1796875" customWidth="1"/>
    <col min="2" max="2" width="17.26953125" bestFit="1" customWidth="1"/>
    <col min="3" max="3" width="7.6328125" style="5" customWidth="1"/>
    <col min="4" max="4" width="23.81640625" bestFit="1" customWidth="1"/>
    <col min="5" max="6" width="13.6328125" customWidth="1"/>
    <col min="7" max="7" width="12.6328125" customWidth="1"/>
    <col min="8" max="8" width="11.6328125" customWidth="1"/>
    <col min="9" max="10" width="10.6328125" customWidth="1"/>
  </cols>
  <sheetData>
    <row r="1" spans="1:10" s="1" customFormat="1" ht="41" x14ac:dyDescent="0.35">
      <c r="A1" s="2" t="s">
        <v>23</v>
      </c>
      <c r="B1" s="3" t="s">
        <v>0</v>
      </c>
      <c r="C1" s="4" t="s">
        <v>1</v>
      </c>
      <c r="D1" s="2" t="s">
        <v>88</v>
      </c>
      <c r="E1" s="2" t="s">
        <v>89</v>
      </c>
      <c r="F1" s="2" t="s">
        <v>2</v>
      </c>
      <c r="G1" s="3" t="s">
        <v>3</v>
      </c>
      <c r="H1" s="2" t="s">
        <v>10</v>
      </c>
      <c r="I1" s="2" t="s">
        <v>90</v>
      </c>
      <c r="J1" s="3" t="s">
        <v>4</v>
      </c>
    </row>
    <row r="2" spans="1:10" x14ac:dyDescent="0.35">
      <c r="A2" s="6" t="s">
        <v>15</v>
      </c>
      <c r="B2" s="7" t="s">
        <v>5</v>
      </c>
      <c r="C2" s="8">
        <v>0.77013888888888893</v>
      </c>
      <c r="D2" s="61" t="s">
        <v>85</v>
      </c>
      <c r="E2" s="24" t="s">
        <v>6</v>
      </c>
      <c r="F2" s="24" t="s">
        <v>12</v>
      </c>
      <c r="G2" s="24" t="s">
        <v>11</v>
      </c>
      <c r="H2" s="24" t="s">
        <v>8</v>
      </c>
      <c r="I2" s="24" t="s">
        <v>9</v>
      </c>
      <c r="J2" s="25" t="s">
        <v>7</v>
      </c>
    </row>
    <row r="3" spans="1:10" x14ac:dyDescent="0.35">
      <c r="A3" s="9" t="s">
        <v>16</v>
      </c>
      <c r="B3" s="10" t="s">
        <v>14</v>
      </c>
      <c r="C3" s="10" t="s">
        <v>14</v>
      </c>
      <c r="D3" s="10" t="s">
        <v>14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14</v>
      </c>
      <c r="J3" s="11" t="s">
        <v>14</v>
      </c>
    </row>
    <row r="4" spans="1:10" x14ac:dyDescent="0.35">
      <c r="A4" s="12" t="s">
        <v>19</v>
      </c>
      <c r="B4" s="13" t="s">
        <v>14</v>
      </c>
      <c r="C4" s="13" t="s">
        <v>14</v>
      </c>
      <c r="D4" s="13" t="s">
        <v>14</v>
      </c>
      <c r="E4" s="13" t="s">
        <v>14</v>
      </c>
      <c r="F4" s="13" t="s">
        <v>14</v>
      </c>
      <c r="G4" s="13" t="s">
        <v>14</v>
      </c>
      <c r="H4" s="13" t="s">
        <v>14</v>
      </c>
      <c r="I4" s="13" t="s">
        <v>14</v>
      </c>
      <c r="J4" s="14" t="s">
        <v>14</v>
      </c>
    </row>
    <row r="5" spans="1:10" x14ac:dyDescent="0.35">
      <c r="A5" s="6" t="s">
        <v>17</v>
      </c>
      <c r="B5" s="7" t="s">
        <v>5</v>
      </c>
      <c r="C5" s="8">
        <v>0.79583333333333339</v>
      </c>
      <c r="D5" s="61" t="s">
        <v>86</v>
      </c>
      <c r="E5" s="24" t="s">
        <v>6</v>
      </c>
      <c r="F5" s="24" t="s">
        <v>12</v>
      </c>
      <c r="G5" s="24" t="s">
        <v>11</v>
      </c>
      <c r="H5" s="24" t="s">
        <v>8</v>
      </c>
      <c r="I5" s="24" t="s">
        <v>9</v>
      </c>
      <c r="J5" s="25" t="s">
        <v>7</v>
      </c>
    </row>
    <row r="6" spans="1:10" x14ac:dyDescent="0.35">
      <c r="A6" s="9" t="s">
        <v>18</v>
      </c>
      <c r="B6" s="10" t="s">
        <v>14</v>
      </c>
      <c r="C6" s="10" t="s">
        <v>14</v>
      </c>
      <c r="D6" s="10" t="s">
        <v>14</v>
      </c>
      <c r="E6" s="10" t="s">
        <v>14</v>
      </c>
      <c r="F6" s="10" t="s">
        <v>14</v>
      </c>
      <c r="G6" s="10" t="s">
        <v>14</v>
      </c>
      <c r="H6" s="10" t="s">
        <v>14</v>
      </c>
      <c r="I6" s="10" t="s">
        <v>14</v>
      </c>
      <c r="J6" s="11" t="s">
        <v>14</v>
      </c>
    </row>
    <row r="7" spans="1:10" x14ac:dyDescent="0.35">
      <c r="A7" s="12" t="s">
        <v>54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3" t="s">
        <v>14</v>
      </c>
      <c r="H7" s="13" t="s">
        <v>14</v>
      </c>
      <c r="I7" s="13" t="s">
        <v>14</v>
      </c>
      <c r="J7" s="14" t="s">
        <v>14</v>
      </c>
    </row>
    <row r="8" spans="1:10" x14ac:dyDescent="0.35">
      <c r="A8" s="6" t="s">
        <v>20</v>
      </c>
      <c r="B8" s="7" t="s">
        <v>5</v>
      </c>
      <c r="C8" s="8">
        <v>0.82708333333333339</v>
      </c>
      <c r="D8" s="61" t="s">
        <v>87</v>
      </c>
      <c r="E8" s="24" t="s">
        <v>6</v>
      </c>
      <c r="F8" s="24" t="s">
        <v>12</v>
      </c>
      <c r="G8" s="24" t="s">
        <v>11</v>
      </c>
      <c r="H8" s="24" t="s">
        <v>8</v>
      </c>
      <c r="I8" s="24" t="s">
        <v>9</v>
      </c>
      <c r="J8" s="25" t="s">
        <v>7</v>
      </c>
    </row>
    <row r="9" spans="1:10" x14ac:dyDescent="0.35">
      <c r="A9" s="9" t="s">
        <v>21</v>
      </c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1" t="s">
        <v>14</v>
      </c>
    </row>
    <row r="10" spans="1:10" x14ac:dyDescent="0.35">
      <c r="A10" s="12" t="s">
        <v>22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3" t="s">
        <v>14</v>
      </c>
      <c r="H10" s="13" t="s">
        <v>14</v>
      </c>
      <c r="I10" s="13" t="s">
        <v>14</v>
      </c>
      <c r="J10" s="14" t="s">
        <v>14</v>
      </c>
    </row>
    <row r="11" spans="1:10" x14ac:dyDescent="0.35">
      <c r="A11" s="15" t="s">
        <v>24</v>
      </c>
      <c r="B11" s="16" t="s">
        <v>13</v>
      </c>
      <c r="C11" s="17">
        <v>0.4861111111111111</v>
      </c>
      <c r="D11" s="62" t="s">
        <v>98</v>
      </c>
      <c r="E11" s="26" t="s">
        <v>12</v>
      </c>
      <c r="F11" s="39" t="s">
        <v>44</v>
      </c>
      <c r="G11" s="26" t="s">
        <v>11</v>
      </c>
      <c r="H11" s="26" t="s">
        <v>8</v>
      </c>
      <c r="I11" s="26" t="s">
        <v>45</v>
      </c>
      <c r="J11" s="27" t="s">
        <v>7</v>
      </c>
    </row>
    <row r="12" spans="1:10" x14ac:dyDescent="0.35">
      <c r="A12" s="18" t="s">
        <v>25</v>
      </c>
      <c r="B12" s="19" t="s">
        <v>14</v>
      </c>
      <c r="C12" s="19" t="s">
        <v>14</v>
      </c>
      <c r="D12" s="19" t="s">
        <v>14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20" t="s">
        <v>14</v>
      </c>
    </row>
    <row r="13" spans="1:10" x14ac:dyDescent="0.35">
      <c r="A13" s="21" t="s">
        <v>26</v>
      </c>
      <c r="B13" s="22" t="s">
        <v>14</v>
      </c>
      <c r="C13" s="22" t="s">
        <v>14</v>
      </c>
      <c r="D13" s="22" t="s">
        <v>14</v>
      </c>
      <c r="E13" s="22" t="s">
        <v>14</v>
      </c>
      <c r="F13" s="22" t="s">
        <v>14</v>
      </c>
      <c r="G13" s="22" t="s">
        <v>14</v>
      </c>
      <c r="H13" s="22" t="s">
        <v>14</v>
      </c>
      <c r="I13" s="22" t="s">
        <v>14</v>
      </c>
      <c r="J13" s="23" t="s">
        <v>14</v>
      </c>
    </row>
    <row r="14" spans="1:10" x14ac:dyDescent="0.35">
      <c r="A14" s="15" t="s">
        <v>27</v>
      </c>
      <c r="B14" s="16" t="s">
        <v>13</v>
      </c>
      <c r="C14" s="17">
        <v>0.51041666666666663</v>
      </c>
      <c r="D14" s="62" t="s">
        <v>99</v>
      </c>
      <c r="E14" s="26" t="s">
        <v>57</v>
      </c>
      <c r="F14" s="26" t="s">
        <v>58</v>
      </c>
      <c r="G14" s="26" t="s">
        <v>11</v>
      </c>
      <c r="H14" s="26" t="s">
        <v>8</v>
      </c>
      <c r="I14" s="26" t="s">
        <v>46</v>
      </c>
      <c r="J14" s="27" t="s">
        <v>7</v>
      </c>
    </row>
    <row r="15" spans="1:10" x14ac:dyDescent="0.35">
      <c r="A15" s="18" t="s">
        <v>28</v>
      </c>
      <c r="B15" s="19" t="s">
        <v>14</v>
      </c>
      <c r="C15" s="19" t="s">
        <v>14</v>
      </c>
      <c r="D15" s="19" t="s">
        <v>14</v>
      </c>
      <c r="E15" s="19" t="s">
        <v>14</v>
      </c>
      <c r="F15" s="19" t="s">
        <v>14</v>
      </c>
      <c r="G15" s="19" t="s">
        <v>14</v>
      </c>
      <c r="H15" s="19" t="s">
        <v>14</v>
      </c>
      <c r="I15" s="19" t="s">
        <v>14</v>
      </c>
      <c r="J15" s="20" t="s">
        <v>14</v>
      </c>
    </row>
    <row r="16" spans="1:10" x14ac:dyDescent="0.35">
      <c r="A16" s="21" t="s">
        <v>29</v>
      </c>
      <c r="B16" s="22" t="s">
        <v>14</v>
      </c>
      <c r="C16" s="22" t="s">
        <v>14</v>
      </c>
      <c r="D16" s="22" t="s">
        <v>14</v>
      </c>
      <c r="E16" s="22" t="s">
        <v>14</v>
      </c>
      <c r="F16" s="22" t="s">
        <v>14</v>
      </c>
      <c r="G16" s="22" t="s">
        <v>14</v>
      </c>
      <c r="H16" s="22" t="s">
        <v>14</v>
      </c>
      <c r="I16" s="22" t="s">
        <v>14</v>
      </c>
      <c r="J16" s="23" t="s">
        <v>14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164C-1455-4B1B-AC38-EAD93A16165D}">
  <dimension ref="A1:J16"/>
  <sheetViews>
    <sheetView zoomScale="115" zoomScaleNormal="115" workbookViewId="0">
      <selection activeCell="B1" sqref="B1"/>
    </sheetView>
  </sheetViews>
  <sheetFormatPr defaultRowHeight="14.5" x14ac:dyDescent="0.35"/>
  <cols>
    <col min="1" max="1" width="17.1796875" customWidth="1"/>
    <col min="2" max="2" width="17.26953125" bestFit="1" customWidth="1"/>
    <col min="3" max="3" width="7.6328125" style="5" customWidth="1"/>
    <col min="4" max="4" width="25.453125" bestFit="1" customWidth="1"/>
    <col min="5" max="6" width="13.6328125" customWidth="1"/>
    <col min="7" max="7" width="12.6328125" customWidth="1"/>
    <col min="8" max="8" width="11.6328125" customWidth="1"/>
    <col min="9" max="10" width="10.6328125" customWidth="1"/>
  </cols>
  <sheetData>
    <row r="1" spans="1:10" s="1" customFormat="1" ht="41" x14ac:dyDescent="0.35">
      <c r="A1" s="2" t="s">
        <v>126</v>
      </c>
      <c r="B1" s="3" t="s">
        <v>0</v>
      </c>
      <c r="C1" s="4" t="s">
        <v>1</v>
      </c>
      <c r="D1" s="2" t="s">
        <v>88</v>
      </c>
      <c r="E1" s="2" t="s">
        <v>89</v>
      </c>
      <c r="F1" s="2" t="s">
        <v>2</v>
      </c>
      <c r="G1" s="3" t="s">
        <v>3</v>
      </c>
      <c r="H1" s="2" t="s">
        <v>10</v>
      </c>
      <c r="I1" s="2" t="s">
        <v>90</v>
      </c>
      <c r="J1" s="3" t="s">
        <v>4</v>
      </c>
    </row>
    <row r="2" spans="1:10" x14ac:dyDescent="0.35">
      <c r="A2" s="15" t="s">
        <v>30</v>
      </c>
      <c r="B2" s="16" t="s">
        <v>13</v>
      </c>
      <c r="C2" s="17">
        <v>0.53472222222222221</v>
      </c>
      <c r="D2" s="63" t="s">
        <v>100</v>
      </c>
      <c r="E2" s="26" t="s">
        <v>47</v>
      </c>
      <c r="F2" s="51" t="s">
        <v>48</v>
      </c>
      <c r="G2" s="26" t="s">
        <v>11</v>
      </c>
      <c r="H2" s="26" t="s">
        <v>49</v>
      </c>
      <c r="I2" s="26" t="s">
        <v>46</v>
      </c>
      <c r="J2" s="27" t="s">
        <v>7</v>
      </c>
    </row>
    <row r="3" spans="1:10" x14ac:dyDescent="0.35">
      <c r="A3" s="18" t="s">
        <v>31</v>
      </c>
      <c r="B3" s="19" t="s">
        <v>14</v>
      </c>
      <c r="C3" s="19" t="s">
        <v>14</v>
      </c>
      <c r="D3" s="19" t="s">
        <v>14</v>
      </c>
      <c r="E3" s="19" t="s">
        <v>14</v>
      </c>
      <c r="F3" s="52" t="s">
        <v>14</v>
      </c>
      <c r="G3" s="19" t="s">
        <v>14</v>
      </c>
      <c r="H3" s="19" t="s">
        <v>14</v>
      </c>
      <c r="I3" s="19" t="s">
        <v>14</v>
      </c>
      <c r="J3" s="20" t="s">
        <v>14</v>
      </c>
    </row>
    <row r="4" spans="1:10" x14ac:dyDescent="0.35">
      <c r="A4" s="21" t="s">
        <v>32</v>
      </c>
      <c r="B4" s="22" t="s">
        <v>14</v>
      </c>
      <c r="C4" s="22" t="s">
        <v>14</v>
      </c>
      <c r="D4" s="22" t="s">
        <v>14</v>
      </c>
      <c r="E4" s="22" t="s">
        <v>14</v>
      </c>
      <c r="F4" s="53" t="s">
        <v>14</v>
      </c>
      <c r="G4" s="22" t="s">
        <v>14</v>
      </c>
      <c r="H4" s="22" t="s">
        <v>14</v>
      </c>
      <c r="I4" s="22" t="s">
        <v>14</v>
      </c>
      <c r="J4" s="23" t="s">
        <v>14</v>
      </c>
    </row>
    <row r="5" spans="1:10" x14ac:dyDescent="0.35">
      <c r="A5" s="28" t="s">
        <v>33</v>
      </c>
      <c r="B5" s="29" t="s">
        <v>13</v>
      </c>
      <c r="C5" s="30">
        <v>0.69930555555555562</v>
      </c>
      <c r="D5" s="64" t="s">
        <v>101</v>
      </c>
      <c r="E5" s="31" t="s">
        <v>50</v>
      </c>
      <c r="F5" s="54" t="s">
        <v>48</v>
      </c>
      <c r="G5" s="31" t="s">
        <v>11</v>
      </c>
      <c r="H5" s="31" t="s">
        <v>49</v>
      </c>
      <c r="I5" s="31" t="s">
        <v>51</v>
      </c>
      <c r="J5" s="32" t="s">
        <v>59</v>
      </c>
    </row>
    <row r="6" spans="1:10" x14ac:dyDescent="0.35">
      <c r="A6" s="33" t="s">
        <v>34</v>
      </c>
      <c r="B6" s="34" t="s">
        <v>14</v>
      </c>
      <c r="C6" s="34" t="s">
        <v>14</v>
      </c>
      <c r="D6" s="34" t="s">
        <v>14</v>
      </c>
      <c r="E6" s="34" t="s">
        <v>14</v>
      </c>
      <c r="F6" s="55" t="s">
        <v>14</v>
      </c>
      <c r="G6" s="34" t="s">
        <v>14</v>
      </c>
      <c r="H6" s="34" t="s">
        <v>14</v>
      </c>
      <c r="I6" s="34" t="s">
        <v>14</v>
      </c>
      <c r="J6" s="35" t="s">
        <v>14</v>
      </c>
    </row>
    <row r="7" spans="1:10" x14ac:dyDescent="0.35">
      <c r="A7" s="36" t="s">
        <v>55</v>
      </c>
      <c r="B7" s="37" t="s">
        <v>14</v>
      </c>
      <c r="C7" s="37" t="s">
        <v>14</v>
      </c>
      <c r="D7" s="37" t="s">
        <v>14</v>
      </c>
      <c r="E7" s="37" t="s">
        <v>14</v>
      </c>
      <c r="F7" s="56" t="s">
        <v>14</v>
      </c>
      <c r="G7" s="37" t="s">
        <v>14</v>
      </c>
      <c r="H7" s="37" t="s">
        <v>14</v>
      </c>
      <c r="I7" s="37" t="s">
        <v>14</v>
      </c>
      <c r="J7" s="38" t="s">
        <v>14</v>
      </c>
    </row>
    <row r="8" spans="1:10" x14ac:dyDescent="0.35">
      <c r="A8" s="28" t="s">
        <v>35</v>
      </c>
      <c r="B8" s="29" t="s">
        <v>13</v>
      </c>
      <c r="C8" s="30">
        <v>0.72638888888888886</v>
      </c>
      <c r="D8" s="64" t="s">
        <v>102</v>
      </c>
      <c r="E8" s="31" t="s">
        <v>52</v>
      </c>
      <c r="F8" s="54" t="s">
        <v>48</v>
      </c>
      <c r="G8" s="31" t="s">
        <v>11</v>
      </c>
      <c r="H8" s="31" t="s">
        <v>49</v>
      </c>
      <c r="I8" s="31" t="s">
        <v>56</v>
      </c>
      <c r="J8" s="32" t="s">
        <v>59</v>
      </c>
    </row>
    <row r="9" spans="1:10" x14ac:dyDescent="0.35">
      <c r="A9" s="33" t="s">
        <v>36</v>
      </c>
      <c r="B9" s="34" t="s">
        <v>14</v>
      </c>
      <c r="C9" s="34" t="s">
        <v>14</v>
      </c>
      <c r="D9" s="34" t="s">
        <v>14</v>
      </c>
      <c r="E9" s="34" t="s">
        <v>14</v>
      </c>
      <c r="F9" s="55" t="s">
        <v>14</v>
      </c>
      <c r="G9" s="34" t="s">
        <v>14</v>
      </c>
      <c r="H9" s="34" t="s">
        <v>14</v>
      </c>
      <c r="I9" s="34" t="s">
        <v>14</v>
      </c>
      <c r="J9" s="35" t="s">
        <v>14</v>
      </c>
    </row>
    <row r="10" spans="1:10" x14ac:dyDescent="0.35">
      <c r="A10" s="36" t="s">
        <v>37</v>
      </c>
      <c r="B10" s="37" t="s">
        <v>14</v>
      </c>
      <c r="C10" s="37" t="s">
        <v>14</v>
      </c>
      <c r="D10" s="37" t="s">
        <v>14</v>
      </c>
      <c r="E10" s="37" t="s">
        <v>14</v>
      </c>
      <c r="F10" s="56" t="s">
        <v>14</v>
      </c>
      <c r="G10" s="37" t="s">
        <v>14</v>
      </c>
      <c r="H10" s="37" t="s">
        <v>14</v>
      </c>
      <c r="I10" s="37" t="s">
        <v>14</v>
      </c>
      <c r="J10" s="38" t="s">
        <v>14</v>
      </c>
    </row>
    <row r="11" spans="1:10" x14ac:dyDescent="0.35">
      <c r="A11" s="28" t="s">
        <v>38</v>
      </c>
      <c r="B11" s="29" t="s">
        <v>13</v>
      </c>
      <c r="C11" s="30">
        <v>0.74444444444444446</v>
      </c>
      <c r="D11" s="64" t="s">
        <v>103</v>
      </c>
      <c r="E11" s="31" t="s">
        <v>12</v>
      </c>
      <c r="F11" s="54" t="s">
        <v>48</v>
      </c>
      <c r="G11" s="31" t="s">
        <v>11</v>
      </c>
      <c r="H11" s="31" t="s">
        <v>49</v>
      </c>
      <c r="I11" s="31" t="s">
        <v>53</v>
      </c>
      <c r="J11" s="32" t="s">
        <v>59</v>
      </c>
    </row>
    <row r="12" spans="1:10" x14ac:dyDescent="0.35">
      <c r="A12" s="33" t="s">
        <v>39</v>
      </c>
      <c r="B12" s="34" t="s">
        <v>14</v>
      </c>
      <c r="C12" s="34" t="s">
        <v>14</v>
      </c>
      <c r="D12" s="34" t="s">
        <v>14</v>
      </c>
      <c r="E12" s="34" t="s">
        <v>14</v>
      </c>
      <c r="F12" s="55" t="s">
        <v>14</v>
      </c>
      <c r="G12" s="34" t="s">
        <v>14</v>
      </c>
      <c r="H12" s="34" t="s">
        <v>14</v>
      </c>
      <c r="I12" s="34" t="s">
        <v>14</v>
      </c>
      <c r="J12" s="35" t="s">
        <v>14</v>
      </c>
    </row>
    <row r="13" spans="1:10" x14ac:dyDescent="0.35">
      <c r="A13" s="36" t="s">
        <v>40</v>
      </c>
      <c r="B13" s="37" t="s">
        <v>14</v>
      </c>
      <c r="C13" s="37" t="s">
        <v>14</v>
      </c>
      <c r="D13" s="37" t="s">
        <v>14</v>
      </c>
      <c r="E13" s="37" t="s">
        <v>14</v>
      </c>
      <c r="F13" s="56" t="s">
        <v>14</v>
      </c>
      <c r="G13" s="37" t="s">
        <v>14</v>
      </c>
      <c r="H13" s="37" t="s">
        <v>14</v>
      </c>
      <c r="I13" s="37" t="s">
        <v>14</v>
      </c>
      <c r="J13" s="38" t="s">
        <v>14</v>
      </c>
    </row>
    <row r="14" spans="1:10" x14ac:dyDescent="0.35">
      <c r="A14" s="40" t="s">
        <v>41</v>
      </c>
      <c r="B14" s="41" t="s">
        <v>61</v>
      </c>
      <c r="C14" s="42">
        <v>0.3354166666666667</v>
      </c>
      <c r="D14" s="41" t="s">
        <v>104</v>
      </c>
      <c r="E14" s="43" t="s">
        <v>77</v>
      </c>
      <c r="F14" s="59" t="s">
        <v>78</v>
      </c>
      <c r="G14" s="43" t="s">
        <v>11</v>
      </c>
      <c r="H14" s="43" t="s">
        <v>81</v>
      </c>
      <c r="I14" s="43" t="s">
        <v>79</v>
      </c>
      <c r="J14" s="44" t="s">
        <v>60</v>
      </c>
    </row>
    <row r="15" spans="1:10" x14ac:dyDescent="0.35">
      <c r="A15" s="45" t="s">
        <v>42</v>
      </c>
      <c r="B15" s="46" t="s">
        <v>14</v>
      </c>
      <c r="C15" s="46" t="s">
        <v>14</v>
      </c>
      <c r="D15" s="46" t="s">
        <v>14</v>
      </c>
      <c r="E15" s="46" t="s">
        <v>14</v>
      </c>
      <c r="F15" s="57" t="s">
        <v>14</v>
      </c>
      <c r="G15" s="46" t="s">
        <v>14</v>
      </c>
      <c r="H15" s="46" t="s">
        <v>14</v>
      </c>
      <c r="I15" s="46" t="s">
        <v>14</v>
      </c>
      <c r="J15" s="47" t="s">
        <v>14</v>
      </c>
    </row>
    <row r="16" spans="1:10" x14ac:dyDescent="0.35">
      <c r="A16" s="48" t="s">
        <v>43</v>
      </c>
      <c r="B16" s="49" t="s">
        <v>14</v>
      </c>
      <c r="C16" s="49" t="s">
        <v>14</v>
      </c>
      <c r="D16" s="49" t="s">
        <v>14</v>
      </c>
      <c r="E16" s="49" t="s">
        <v>14</v>
      </c>
      <c r="F16" s="58" t="s">
        <v>14</v>
      </c>
      <c r="G16" s="49" t="s">
        <v>14</v>
      </c>
      <c r="H16" s="49" t="s">
        <v>14</v>
      </c>
      <c r="I16" s="49" t="s">
        <v>14</v>
      </c>
      <c r="J16" s="50" t="s">
        <v>14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6F9D-6194-45F0-8CA9-34F2DEF432CB}">
  <dimension ref="A1:J16"/>
  <sheetViews>
    <sheetView zoomScale="115" zoomScaleNormal="115" workbookViewId="0"/>
  </sheetViews>
  <sheetFormatPr defaultRowHeight="14.5" x14ac:dyDescent="0.35"/>
  <cols>
    <col min="1" max="1" width="17.1796875" customWidth="1"/>
    <col min="2" max="2" width="17.26953125" bestFit="1" customWidth="1"/>
    <col min="3" max="3" width="7.6328125" style="5" customWidth="1"/>
    <col min="4" max="4" width="25.453125" bestFit="1" customWidth="1"/>
    <col min="5" max="6" width="13.6328125" customWidth="1"/>
    <col min="7" max="7" width="12.6328125" customWidth="1"/>
    <col min="8" max="8" width="11.6328125" customWidth="1"/>
    <col min="9" max="10" width="10.6328125" customWidth="1"/>
  </cols>
  <sheetData>
    <row r="1" spans="1:10" s="1" customFormat="1" ht="41" x14ac:dyDescent="0.35">
      <c r="A1" s="2" t="s">
        <v>127</v>
      </c>
      <c r="B1" s="3" t="s">
        <v>0</v>
      </c>
      <c r="C1" s="4" t="s">
        <v>1</v>
      </c>
      <c r="D1" s="2" t="s">
        <v>88</v>
      </c>
      <c r="E1" s="2" t="s">
        <v>89</v>
      </c>
      <c r="F1" s="2" t="s">
        <v>2</v>
      </c>
      <c r="G1" s="3" t="s">
        <v>3</v>
      </c>
      <c r="H1" s="2" t="s">
        <v>10</v>
      </c>
      <c r="I1" s="2" t="s">
        <v>90</v>
      </c>
      <c r="J1" s="3" t="s">
        <v>4</v>
      </c>
    </row>
    <row r="2" spans="1:10" x14ac:dyDescent="0.35">
      <c r="A2" s="40" t="s">
        <v>62</v>
      </c>
      <c r="B2" s="41" t="s">
        <v>61</v>
      </c>
      <c r="C2" s="42">
        <v>0.35416666666666669</v>
      </c>
      <c r="D2" s="60" t="s">
        <v>105</v>
      </c>
      <c r="E2" s="43" t="s">
        <v>12</v>
      </c>
      <c r="F2" s="43" t="s">
        <v>80</v>
      </c>
      <c r="G2" s="43" t="s">
        <v>11</v>
      </c>
      <c r="H2" s="43" t="s">
        <v>82</v>
      </c>
      <c r="I2" s="43" t="s">
        <v>45</v>
      </c>
      <c r="J2" s="44" t="s">
        <v>60</v>
      </c>
    </row>
    <row r="3" spans="1:10" x14ac:dyDescent="0.35">
      <c r="A3" s="45" t="s">
        <v>63</v>
      </c>
      <c r="B3" s="46" t="s">
        <v>14</v>
      </c>
      <c r="C3" s="46" t="s">
        <v>14</v>
      </c>
      <c r="D3" s="46" t="s">
        <v>14</v>
      </c>
      <c r="E3" s="46" t="s">
        <v>14</v>
      </c>
      <c r="F3" s="46" t="s">
        <v>14</v>
      </c>
      <c r="G3" s="46" t="s">
        <v>14</v>
      </c>
      <c r="H3" s="46" t="s">
        <v>14</v>
      </c>
      <c r="I3" s="46" t="s">
        <v>14</v>
      </c>
      <c r="J3" s="47" t="s">
        <v>14</v>
      </c>
    </row>
    <row r="4" spans="1:10" x14ac:dyDescent="0.35">
      <c r="A4" s="48" t="s">
        <v>64</v>
      </c>
      <c r="B4" s="49" t="s">
        <v>14</v>
      </c>
      <c r="C4" s="49" t="s">
        <v>14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50" t="s">
        <v>14</v>
      </c>
    </row>
    <row r="5" spans="1:10" x14ac:dyDescent="0.35">
      <c r="A5" s="40" t="s">
        <v>65</v>
      </c>
      <c r="B5" s="41" t="s">
        <v>61</v>
      </c>
      <c r="C5" s="42">
        <v>0.37152777777777773</v>
      </c>
      <c r="D5" s="41" t="s">
        <v>106</v>
      </c>
      <c r="E5" s="43" t="s">
        <v>78</v>
      </c>
      <c r="F5" s="43" t="s">
        <v>91</v>
      </c>
      <c r="G5" s="43" t="s">
        <v>11</v>
      </c>
      <c r="H5" s="43" t="s">
        <v>83</v>
      </c>
      <c r="I5" s="43" t="s">
        <v>84</v>
      </c>
      <c r="J5" s="44" t="s">
        <v>60</v>
      </c>
    </row>
    <row r="6" spans="1:10" x14ac:dyDescent="0.35">
      <c r="A6" s="45" t="s">
        <v>66</v>
      </c>
      <c r="B6" s="46" t="s">
        <v>14</v>
      </c>
      <c r="C6" s="46" t="s">
        <v>14</v>
      </c>
      <c r="D6" s="46" t="s">
        <v>14</v>
      </c>
      <c r="E6" s="46" t="s">
        <v>14</v>
      </c>
      <c r="F6" s="46" t="s">
        <v>14</v>
      </c>
      <c r="G6" s="46" t="s">
        <v>14</v>
      </c>
      <c r="H6" s="46" t="s">
        <v>14</v>
      </c>
      <c r="I6" s="46" t="s">
        <v>14</v>
      </c>
      <c r="J6" s="47" t="s">
        <v>14</v>
      </c>
    </row>
    <row r="7" spans="1:10" x14ac:dyDescent="0.35">
      <c r="A7" s="48" t="s">
        <v>67</v>
      </c>
      <c r="B7" s="49" t="s">
        <v>14</v>
      </c>
      <c r="C7" s="49" t="s">
        <v>14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50" t="s">
        <v>14</v>
      </c>
    </row>
    <row r="8" spans="1:10" x14ac:dyDescent="0.35">
      <c r="A8" s="65" t="s">
        <v>68</v>
      </c>
      <c r="B8" s="66" t="s">
        <v>92</v>
      </c>
      <c r="C8" s="67">
        <v>0.46180555555555558</v>
      </c>
      <c r="D8" s="66" t="s">
        <v>93</v>
      </c>
      <c r="E8" s="68" t="s">
        <v>94</v>
      </c>
      <c r="F8" s="68" t="s">
        <v>95</v>
      </c>
      <c r="G8" s="68" t="s">
        <v>11</v>
      </c>
      <c r="H8" s="68" t="s">
        <v>96</v>
      </c>
      <c r="I8" s="68" t="s">
        <v>97</v>
      </c>
      <c r="J8" s="69" t="s">
        <v>7</v>
      </c>
    </row>
    <row r="9" spans="1:10" x14ac:dyDescent="0.35">
      <c r="A9" s="70" t="s">
        <v>69</v>
      </c>
      <c r="B9" s="71" t="s">
        <v>14</v>
      </c>
      <c r="C9" s="71" t="s">
        <v>14</v>
      </c>
      <c r="D9" s="71" t="s">
        <v>14</v>
      </c>
      <c r="E9" s="71" t="s">
        <v>14</v>
      </c>
      <c r="F9" s="71" t="s">
        <v>14</v>
      </c>
      <c r="G9" s="71" t="s">
        <v>14</v>
      </c>
      <c r="H9" s="71" t="s">
        <v>14</v>
      </c>
      <c r="I9" s="71" t="s">
        <v>14</v>
      </c>
      <c r="J9" s="72" t="s">
        <v>14</v>
      </c>
    </row>
    <row r="10" spans="1:10" x14ac:dyDescent="0.35">
      <c r="A10" s="73" t="s">
        <v>70</v>
      </c>
      <c r="B10" s="74" t="s">
        <v>14</v>
      </c>
      <c r="C10" s="74" t="s">
        <v>14</v>
      </c>
      <c r="D10" s="74" t="s">
        <v>14</v>
      </c>
      <c r="E10" s="74" t="s">
        <v>14</v>
      </c>
      <c r="F10" s="74" t="s">
        <v>14</v>
      </c>
      <c r="G10" s="74" t="s">
        <v>14</v>
      </c>
      <c r="H10" s="74" t="s">
        <v>14</v>
      </c>
      <c r="I10" s="74" t="s">
        <v>14</v>
      </c>
      <c r="J10" s="75" t="s">
        <v>14</v>
      </c>
    </row>
    <row r="11" spans="1:10" x14ac:dyDescent="0.35">
      <c r="A11" s="28" t="s">
        <v>71</v>
      </c>
      <c r="B11" s="29" t="s">
        <v>117</v>
      </c>
      <c r="C11" s="30">
        <v>0.48333333333333334</v>
      </c>
      <c r="D11" s="29" t="s">
        <v>118</v>
      </c>
      <c r="E11" s="31" t="s">
        <v>119</v>
      </c>
      <c r="F11" s="31" t="s">
        <v>120</v>
      </c>
      <c r="G11" s="31" t="s">
        <v>121</v>
      </c>
      <c r="H11" s="31" t="s">
        <v>122</v>
      </c>
      <c r="I11" s="31" t="s">
        <v>123</v>
      </c>
      <c r="J11" s="32" t="s">
        <v>124</v>
      </c>
    </row>
    <row r="12" spans="1:10" x14ac:dyDescent="0.35">
      <c r="A12" s="33" t="s">
        <v>72</v>
      </c>
      <c r="B12" s="34" t="s">
        <v>14</v>
      </c>
      <c r="C12" s="34" t="s">
        <v>14</v>
      </c>
      <c r="D12" s="34" t="s">
        <v>14</v>
      </c>
      <c r="E12" s="34" t="s">
        <v>14</v>
      </c>
      <c r="F12" s="34" t="s">
        <v>14</v>
      </c>
      <c r="G12" s="34" t="s">
        <v>14</v>
      </c>
      <c r="H12" s="34" t="s">
        <v>14</v>
      </c>
      <c r="I12" s="34" t="s">
        <v>14</v>
      </c>
      <c r="J12" s="35" t="s">
        <v>14</v>
      </c>
    </row>
    <row r="13" spans="1:10" x14ac:dyDescent="0.35">
      <c r="A13" s="36" t="s">
        <v>73</v>
      </c>
      <c r="B13" s="37" t="s">
        <v>14</v>
      </c>
      <c r="C13" s="37" t="s">
        <v>14</v>
      </c>
      <c r="D13" s="37" t="s">
        <v>14</v>
      </c>
      <c r="E13" s="37" t="s">
        <v>14</v>
      </c>
      <c r="F13" s="37" t="s">
        <v>14</v>
      </c>
      <c r="G13" s="37" t="s">
        <v>14</v>
      </c>
      <c r="H13" s="37" t="s">
        <v>14</v>
      </c>
      <c r="I13" s="37" t="s">
        <v>14</v>
      </c>
      <c r="J13" s="38" t="s">
        <v>14</v>
      </c>
    </row>
    <row r="14" spans="1:10" x14ac:dyDescent="0.35">
      <c r="A14" s="28" t="s">
        <v>74</v>
      </c>
      <c r="B14" s="29" t="s">
        <v>117</v>
      </c>
      <c r="C14" s="30">
        <v>0.51597222222222217</v>
      </c>
      <c r="D14" s="29" t="s">
        <v>125</v>
      </c>
      <c r="E14" s="31" t="s">
        <v>119</v>
      </c>
      <c r="F14" s="31" t="s">
        <v>120</v>
      </c>
      <c r="G14" s="31" t="s">
        <v>121</v>
      </c>
      <c r="H14" s="31" t="s">
        <v>122</v>
      </c>
      <c r="I14" s="31" t="s">
        <v>123</v>
      </c>
      <c r="J14" s="32" t="s">
        <v>124</v>
      </c>
    </row>
    <row r="15" spans="1:10" x14ac:dyDescent="0.35">
      <c r="A15" s="33" t="s">
        <v>75</v>
      </c>
      <c r="B15" s="34" t="s">
        <v>14</v>
      </c>
      <c r="C15" s="34" t="s">
        <v>14</v>
      </c>
      <c r="D15" s="34" t="s">
        <v>14</v>
      </c>
      <c r="E15" s="34" t="s">
        <v>14</v>
      </c>
      <c r="F15" s="34" t="s">
        <v>14</v>
      </c>
      <c r="G15" s="34" t="s">
        <v>14</v>
      </c>
      <c r="H15" s="34" t="s">
        <v>14</v>
      </c>
      <c r="I15" s="34" t="s">
        <v>14</v>
      </c>
      <c r="J15" s="35" t="s">
        <v>14</v>
      </c>
    </row>
    <row r="16" spans="1:10" x14ac:dyDescent="0.35">
      <c r="A16" s="36" t="s">
        <v>76</v>
      </c>
      <c r="B16" s="37" t="s">
        <v>14</v>
      </c>
      <c r="C16" s="37" t="s">
        <v>14</v>
      </c>
      <c r="D16" s="37" t="s">
        <v>14</v>
      </c>
      <c r="E16" s="37" t="s">
        <v>14</v>
      </c>
      <c r="F16" s="37" t="s">
        <v>14</v>
      </c>
      <c r="G16" s="37" t="s">
        <v>14</v>
      </c>
      <c r="H16" s="37" t="s">
        <v>14</v>
      </c>
      <c r="I16" s="37" t="s">
        <v>14</v>
      </c>
      <c r="J16" s="38" t="s">
        <v>14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5D28-2B77-414A-BE64-EF01D318BDA3}">
  <dimension ref="A1:AC9"/>
  <sheetViews>
    <sheetView workbookViewId="0">
      <selection activeCell="H10" sqref="H10"/>
    </sheetView>
  </sheetViews>
  <sheetFormatPr defaultRowHeight="14.5" x14ac:dyDescent="0.35"/>
  <cols>
    <col min="1" max="1" width="6.81640625" bestFit="1" customWidth="1"/>
    <col min="2" max="2" width="4.54296875" customWidth="1"/>
    <col min="3" max="3" width="2.81640625" bestFit="1" customWidth="1"/>
    <col min="4" max="4" width="5.81640625" bestFit="1" customWidth="1"/>
    <col min="5" max="5" width="2.08984375" bestFit="1" customWidth="1"/>
    <col min="6" max="6" width="4.54296875" customWidth="1"/>
    <col min="7" max="7" width="2.81640625" bestFit="1" customWidth="1"/>
    <col min="8" max="8" width="6.81640625" bestFit="1" customWidth="1"/>
    <col min="9" max="9" width="1.81640625" bestFit="1" customWidth="1"/>
    <col min="11" max="11" width="6.90625" bestFit="1" customWidth="1"/>
    <col min="12" max="12" width="4.26953125" customWidth="1"/>
    <col min="13" max="13" width="3.90625" customWidth="1"/>
    <col min="14" max="14" width="2.7265625" customWidth="1"/>
    <col min="15" max="15" width="3.54296875" customWidth="1"/>
    <col min="16" max="16" width="2.08984375" bestFit="1" customWidth="1"/>
    <col min="17" max="17" width="5.08984375" customWidth="1"/>
    <col min="18" max="18" width="2.81640625" bestFit="1" customWidth="1"/>
    <col min="19" max="19" width="4.08984375" customWidth="1"/>
    <col min="20" max="20" width="4.453125" customWidth="1"/>
    <col min="21" max="21" width="1.81640625" bestFit="1" customWidth="1"/>
    <col min="23" max="23" width="6.90625" bestFit="1" customWidth="1"/>
    <col min="24" max="24" width="4.36328125" customWidth="1"/>
    <col min="25" max="25" width="8.26953125" bestFit="1" customWidth="1"/>
    <col min="26" max="26" width="2.08984375" bestFit="1" customWidth="1"/>
    <col min="27" max="27" width="3.1796875" customWidth="1"/>
    <col min="29" max="29" width="1.81640625" bestFit="1" customWidth="1"/>
  </cols>
  <sheetData>
    <row r="1" spans="1:29" ht="15" thickBot="1" x14ac:dyDescent="0.4">
      <c r="A1" s="94" t="s">
        <v>107</v>
      </c>
      <c r="B1" s="95"/>
      <c r="C1" s="95"/>
      <c r="D1" s="95"/>
      <c r="E1" s="95"/>
      <c r="F1" s="95"/>
      <c r="G1" s="95"/>
      <c r="H1" s="95"/>
      <c r="I1" s="96"/>
      <c r="J1" s="76"/>
      <c r="K1" s="94" t="s">
        <v>108</v>
      </c>
      <c r="L1" s="95"/>
      <c r="M1" s="95"/>
      <c r="N1" s="95"/>
      <c r="O1" s="95"/>
      <c r="P1" s="95"/>
      <c r="Q1" s="95"/>
      <c r="R1" s="95"/>
      <c r="S1" s="95"/>
      <c r="T1" s="95"/>
      <c r="U1" s="96"/>
      <c r="W1" s="94" t="s">
        <v>109</v>
      </c>
      <c r="X1" s="95"/>
      <c r="Y1" s="95"/>
      <c r="Z1" s="95"/>
      <c r="AA1" s="95"/>
      <c r="AB1" s="95"/>
      <c r="AC1" s="96"/>
    </row>
    <row r="2" spans="1:29" x14ac:dyDescent="0.35">
      <c r="A2" s="77" t="s">
        <v>110</v>
      </c>
      <c r="B2" s="97"/>
      <c r="C2" s="99" t="s">
        <v>111</v>
      </c>
      <c r="D2" s="99"/>
      <c r="E2" s="99"/>
      <c r="F2" s="97"/>
      <c r="G2" s="99" t="s">
        <v>112</v>
      </c>
      <c r="H2" s="99"/>
      <c r="I2" s="100"/>
      <c r="K2" s="77" t="s">
        <v>110</v>
      </c>
      <c r="L2" s="97"/>
      <c r="M2" s="99" t="s">
        <v>111</v>
      </c>
      <c r="N2" s="99"/>
      <c r="O2" s="99"/>
      <c r="P2" s="99"/>
      <c r="Q2" s="97"/>
      <c r="R2" s="99" t="s">
        <v>112</v>
      </c>
      <c r="S2" s="99"/>
      <c r="T2" s="99"/>
      <c r="U2" s="100"/>
      <c r="W2" s="77" t="s">
        <v>110</v>
      </c>
      <c r="X2" s="97"/>
      <c r="Y2" s="99" t="s">
        <v>111</v>
      </c>
      <c r="Z2" s="99"/>
      <c r="AA2" s="97"/>
      <c r="AB2" s="99" t="s">
        <v>112</v>
      </c>
      <c r="AC2" s="100"/>
    </row>
    <row r="3" spans="1:29" x14ac:dyDescent="0.35">
      <c r="A3" s="78"/>
      <c r="B3" s="97"/>
      <c r="C3" s="79" t="s">
        <v>113</v>
      </c>
      <c r="D3" s="80" t="s">
        <v>114</v>
      </c>
      <c r="E3" s="79"/>
      <c r="F3" s="97"/>
      <c r="G3" s="79" t="s">
        <v>113</v>
      </c>
      <c r="H3" s="80" t="s">
        <v>114</v>
      </c>
      <c r="I3" s="81"/>
      <c r="K3" s="78"/>
      <c r="L3" s="97"/>
      <c r="M3" s="79" t="s">
        <v>113</v>
      </c>
      <c r="N3" s="80" t="s">
        <v>114</v>
      </c>
      <c r="O3" s="79" t="s">
        <v>14</v>
      </c>
      <c r="P3" s="79"/>
      <c r="Q3" s="97"/>
      <c r="R3" s="79" t="s">
        <v>113</v>
      </c>
      <c r="S3" s="80" t="s">
        <v>114</v>
      </c>
      <c r="T3" s="79" t="s">
        <v>14</v>
      </c>
      <c r="U3" s="81"/>
      <c r="W3" s="78"/>
      <c r="X3" s="97"/>
      <c r="Y3" s="79" t="s">
        <v>113</v>
      </c>
      <c r="Z3" s="79"/>
      <c r="AA3" s="97"/>
      <c r="AB3" s="79" t="s">
        <v>113</v>
      </c>
      <c r="AC3" s="81"/>
    </row>
    <row r="4" spans="1:29" x14ac:dyDescent="0.35">
      <c r="A4" s="82">
        <v>1</v>
      </c>
      <c r="B4" s="97"/>
      <c r="C4" s="83">
        <v>42</v>
      </c>
      <c r="D4" s="83">
        <v>0.72199999999999998</v>
      </c>
      <c r="E4" s="83" t="s">
        <v>115</v>
      </c>
      <c r="F4" s="97"/>
      <c r="G4" s="83">
        <v>11</v>
      </c>
      <c r="H4" s="83">
        <v>50.326999999999998</v>
      </c>
      <c r="I4" s="84" t="s">
        <v>116</v>
      </c>
      <c r="K4" s="82">
        <v>1</v>
      </c>
      <c r="L4" s="97"/>
      <c r="M4" s="85">
        <v>42</v>
      </c>
      <c r="N4" s="85">
        <f t="shared" ref="N4:N9" si="0">IF(D4&gt;0,INT(D4),0)</f>
        <v>0</v>
      </c>
      <c r="O4" s="86">
        <f>D4*60</f>
        <v>43.32</v>
      </c>
      <c r="P4" s="83" t="s">
        <v>115</v>
      </c>
      <c r="Q4" s="97"/>
      <c r="R4" s="85">
        <v>11</v>
      </c>
      <c r="S4" s="85">
        <f t="shared" ref="S4:S9" si="1">IF(H4&gt;0,INT(H4),0)</f>
        <v>50</v>
      </c>
      <c r="T4" s="86">
        <f t="shared" ref="T4:T9" si="2">(H4-S4)*60</f>
        <v>19.619999999999891</v>
      </c>
      <c r="U4" s="84" t="s">
        <v>116</v>
      </c>
      <c r="W4" s="82">
        <v>1</v>
      </c>
      <c r="X4" s="97"/>
      <c r="Y4" s="87">
        <f>C4+D4/60</f>
        <v>42.012033333333335</v>
      </c>
      <c r="Z4" s="83" t="s">
        <v>115</v>
      </c>
      <c r="AA4" s="97"/>
      <c r="AB4" s="85">
        <f>G4+H4/60</f>
        <v>11.838783333333334</v>
      </c>
      <c r="AC4" s="84" t="s">
        <v>116</v>
      </c>
    </row>
    <row r="5" spans="1:29" x14ac:dyDescent="0.35">
      <c r="A5" s="82">
        <v>2</v>
      </c>
      <c r="B5" s="97"/>
      <c r="C5" s="83">
        <v>42</v>
      </c>
      <c r="D5" s="83">
        <v>0.81499999999999995</v>
      </c>
      <c r="E5" s="83" t="s">
        <v>115</v>
      </c>
      <c r="F5" s="97"/>
      <c r="G5" s="83">
        <v>11</v>
      </c>
      <c r="H5" s="83">
        <v>53.100999999999999</v>
      </c>
      <c r="I5" s="84" t="s">
        <v>116</v>
      </c>
      <c r="K5" s="82">
        <v>2</v>
      </c>
      <c r="L5" s="97"/>
      <c r="M5" s="85">
        <v>42</v>
      </c>
      <c r="N5" s="85">
        <f t="shared" si="0"/>
        <v>0</v>
      </c>
      <c r="O5" s="86">
        <f>D5*60</f>
        <v>48.9</v>
      </c>
      <c r="P5" s="83" t="s">
        <v>115</v>
      </c>
      <c r="Q5" s="97"/>
      <c r="R5" s="85">
        <v>11</v>
      </c>
      <c r="S5" s="85">
        <f t="shared" si="1"/>
        <v>53</v>
      </c>
      <c r="T5" s="86">
        <f t="shared" si="2"/>
        <v>6.0599999999999454</v>
      </c>
      <c r="U5" s="84" t="s">
        <v>116</v>
      </c>
      <c r="W5" s="82">
        <v>2</v>
      </c>
      <c r="X5" s="97"/>
      <c r="Y5" s="87">
        <f t="shared" ref="Y5:Y9" si="3">C5+D5/60</f>
        <v>42.013583333333337</v>
      </c>
      <c r="Z5" s="83" t="s">
        <v>115</v>
      </c>
      <c r="AA5" s="97"/>
      <c r="AB5" s="85">
        <f t="shared" ref="AB5:AB9" si="4">G5+H5/60</f>
        <v>11.885016666666667</v>
      </c>
      <c r="AC5" s="84" t="s">
        <v>116</v>
      </c>
    </row>
    <row r="6" spans="1:29" x14ac:dyDescent="0.35">
      <c r="A6" s="82">
        <v>3</v>
      </c>
      <c r="B6" s="97"/>
      <c r="C6" s="83">
        <v>42</v>
      </c>
      <c r="D6" s="83">
        <v>0.13200000000000001</v>
      </c>
      <c r="E6" s="83" t="s">
        <v>115</v>
      </c>
      <c r="F6" s="97"/>
      <c r="G6" s="83">
        <v>11</v>
      </c>
      <c r="H6" s="83">
        <v>55.406999999999996</v>
      </c>
      <c r="I6" s="84" t="s">
        <v>116</v>
      </c>
      <c r="K6" s="82">
        <v>3</v>
      </c>
      <c r="L6" s="97"/>
      <c r="M6" s="85">
        <v>42</v>
      </c>
      <c r="N6" s="85">
        <f t="shared" si="0"/>
        <v>0</v>
      </c>
      <c r="O6" s="86">
        <f>D6*60</f>
        <v>7.92</v>
      </c>
      <c r="P6" s="83" t="s">
        <v>115</v>
      </c>
      <c r="Q6" s="97"/>
      <c r="R6" s="85">
        <v>11</v>
      </c>
      <c r="S6" s="85">
        <f t="shared" si="1"/>
        <v>55</v>
      </c>
      <c r="T6" s="86">
        <f t="shared" si="2"/>
        <v>24.419999999999789</v>
      </c>
      <c r="U6" s="84" t="s">
        <v>116</v>
      </c>
      <c r="W6" s="82">
        <v>3</v>
      </c>
      <c r="X6" s="97"/>
      <c r="Y6" s="87">
        <f t="shared" si="3"/>
        <v>42.002200000000002</v>
      </c>
      <c r="Z6" s="83" t="s">
        <v>115</v>
      </c>
      <c r="AA6" s="97"/>
      <c r="AB6" s="85">
        <f t="shared" si="4"/>
        <v>11.923450000000001</v>
      </c>
      <c r="AC6" s="84" t="s">
        <v>116</v>
      </c>
    </row>
    <row r="7" spans="1:29" x14ac:dyDescent="0.35">
      <c r="A7" s="82">
        <v>4</v>
      </c>
      <c r="B7" s="97"/>
      <c r="C7" s="83">
        <v>42</v>
      </c>
      <c r="D7" s="83">
        <v>0.749</v>
      </c>
      <c r="E7" s="83" t="s">
        <v>115</v>
      </c>
      <c r="F7" s="97"/>
      <c r="G7" s="83">
        <v>11</v>
      </c>
      <c r="H7" s="83">
        <v>54.652999999999999</v>
      </c>
      <c r="I7" s="84" t="s">
        <v>116</v>
      </c>
      <c r="K7" s="82">
        <v>4</v>
      </c>
      <c r="L7" s="97"/>
      <c r="M7" s="85">
        <v>42</v>
      </c>
      <c r="N7" s="85">
        <f t="shared" si="0"/>
        <v>0</v>
      </c>
      <c r="O7" s="86">
        <f>D7*60</f>
        <v>44.94</v>
      </c>
      <c r="P7" s="83" t="s">
        <v>115</v>
      </c>
      <c r="Q7" s="97"/>
      <c r="R7" s="85">
        <v>11</v>
      </c>
      <c r="S7" s="85">
        <f t="shared" si="1"/>
        <v>54</v>
      </c>
      <c r="T7" s="86">
        <f t="shared" si="2"/>
        <v>39.179999999999922</v>
      </c>
      <c r="U7" s="84" t="s">
        <v>116</v>
      </c>
      <c r="W7" s="82">
        <v>4</v>
      </c>
      <c r="X7" s="97"/>
      <c r="Y7" s="87">
        <f t="shared" si="3"/>
        <v>42.012483333333336</v>
      </c>
      <c r="Z7" s="83" t="s">
        <v>115</v>
      </c>
      <c r="AA7" s="97"/>
      <c r="AB7" s="85">
        <f t="shared" si="4"/>
        <v>11.910883333333333</v>
      </c>
      <c r="AC7" s="84" t="s">
        <v>116</v>
      </c>
    </row>
    <row r="8" spans="1:29" x14ac:dyDescent="0.35">
      <c r="A8" s="82">
        <v>5</v>
      </c>
      <c r="B8" s="97"/>
      <c r="C8" s="83">
        <v>42</v>
      </c>
      <c r="D8" s="83">
        <v>0.95499999999999996</v>
      </c>
      <c r="E8" s="83" t="s">
        <v>115</v>
      </c>
      <c r="F8" s="97"/>
      <c r="G8" s="83">
        <v>11</v>
      </c>
      <c r="H8" s="83">
        <v>50.472499999999997</v>
      </c>
      <c r="I8" s="84" t="s">
        <v>116</v>
      </c>
      <c r="K8" s="82">
        <v>5</v>
      </c>
      <c r="L8" s="97"/>
      <c r="M8" s="85">
        <v>42</v>
      </c>
      <c r="N8" s="85">
        <f t="shared" si="0"/>
        <v>0</v>
      </c>
      <c r="O8" s="86">
        <f>D8*60</f>
        <v>57.3</v>
      </c>
      <c r="P8" s="83" t="s">
        <v>115</v>
      </c>
      <c r="Q8" s="97"/>
      <c r="R8" s="85">
        <v>11</v>
      </c>
      <c r="S8" s="85">
        <f t="shared" si="1"/>
        <v>50</v>
      </c>
      <c r="T8" s="86">
        <f t="shared" si="2"/>
        <v>28.349999999999795</v>
      </c>
      <c r="U8" s="84" t="s">
        <v>116</v>
      </c>
      <c r="W8" s="82">
        <v>5</v>
      </c>
      <c r="X8" s="97"/>
      <c r="Y8" s="87">
        <f t="shared" si="3"/>
        <v>42.015916666666669</v>
      </c>
      <c r="Z8" s="83" t="s">
        <v>115</v>
      </c>
      <c r="AA8" s="97"/>
      <c r="AB8" s="85">
        <f t="shared" si="4"/>
        <v>11.841208333333332</v>
      </c>
      <c r="AC8" s="84" t="s">
        <v>116</v>
      </c>
    </row>
    <row r="9" spans="1:29" ht="15" thickBot="1" x14ac:dyDescent="0.4">
      <c r="A9" s="88">
        <v>6</v>
      </c>
      <c r="B9" s="98"/>
      <c r="C9" s="89">
        <v>42</v>
      </c>
      <c r="D9" s="89">
        <v>0.66800000000000004</v>
      </c>
      <c r="E9" s="89" t="s">
        <v>115</v>
      </c>
      <c r="F9" s="98"/>
      <c r="G9" s="89">
        <v>11</v>
      </c>
      <c r="H9" s="89">
        <v>49.308</v>
      </c>
      <c r="I9" s="90" t="s">
        <v>116</v>
      </c>
      <c r="K9" s="88">
        <v>6</v>
      </c>
      <c r="L9" s="98"/>
      <c r="M9" s="91">
        <v>42</v>
      </c>
      <c r="N9" s="91">
        <f t="shared" si="0"/>
        <v>0</v>
      </c>
      <c r="O9" s="92">
        <f>(D9-N9)*60</f>
        <v>40.080000000000005</v>
      </c>
      <c r="P9" s="89" t="s">
        <v>115</v>
      </c>
      <c r="Q9" s="98"/>
      <c r="R9" s="91">
        <v>11</v>
      </c>
      <c r="S9" s="91">
        <f t="shared" si="1"/>
        <v>49</v>
      </c>
      <c r="T9" s="92">
        <f t="shared" si="2"/>
        <v>18.47999999999999</v>
      </c>
      <c r="U9" s="90" t="s">
        <v>116</v>
      </c>
      <c r="W9" s="88">
        <v>6</v>
      </c>
      <c r="X9" s="98"/>
      <c r="Y9" s="93">
        <f t="shared" si="3"/>
        <v>42.011133333333333</v>
      </c>
      <c r="Z9" s="89" t="s">
        <v>115</v>
      </c>
      <c r="AA9" s="98"/>
      <c r="AB9" s="91">
        <f t="shared" si="4"/>
        <v>11.8218</v>
      </c>
      <c r="AC9" s="90" t="s">
        <v>116</v>
      </c>
    </row>
  </sheetData>
  <mergeCells count="15">
    <mergeCell ref="A1:I1"/>
    <mergeCell ref="K1:U1"/>
    <mergeCell ref="W1:AC1"/>
    <mergeCell ref="B2:B9"/>
    <mergeCell ref="C2:E2"/>
    <mergeCell ref="F2:F9"/>
    <mergeCell ref="G2:I2"/>
    <mergeCell ref="L2:L9"/>
    <mergeCell ref="M2:P2"/>
    <mergeCell ref="Q2:Q9"/>
    <mergeCell ref="R2:U2"/>
    <mergeCell ref="X2:X9"/>
    <mergeCell ref="Y2:Z2"/>
    <mergeCell ref="AA2:AA9"/>
    <mergeCell ref="AB2:AC2"/>
  </mergeCells>
  <pageMargins left="0.7" right="0.7" top="0.75" bottom="0.75" header="0.3" footer="0.3"/>
  <pageSetup paperSize="9" orientation="portrait" horizontalDpi="1200" verticalDpi="1200" r:id="rId1"/>
  <headerFooter>
    <oddFooter>&amp;C&amp;1#&amp;"TIM Sans"&amp;8&amp;K4472C4TIM - Uso Interno - Tutti i diritti riservati.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BARCA1</vt:lpstr>
      <vt:lpstr>BARCA2</vt:lpstr>
      <vt:lpstr>BARCA3</vt:lpstr>
      <vt:lpstr>Lat&amp;Long Utilities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Carconi Angelo</dc:creator>
  <cp:lastModifiedBy>Carconi Angelo</cp:lastModifiedBy>
  <dcterms:created xsi:type="dcterms:W3CDTF">2015-06-05T18:19:34Z</dcterms:created>
  <dcterms:modified xsi:type="dcterms:W3CDTF">2022-09-05T08:18:16Z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2022-08-24T09:54:18Z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aa78bfd3-fc30-45ea-8719-05b809464321</vt:lpwstr>
  </property>
  <property fmtid="{D5CDD505-2E9C-101B-9397-08002B2CF9AE}" pid="8" name="MSIP_Label_d6986fb0-3baa-42d2-89d5-89f9b25e6ac9_ContentBits">
    <vt:lpwstr>2</vt:lpwstr>
  </property>
</Properties>
</file>